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210" activeTab="0"/>
  </bookViews>
  <sheets>
    <sheet name="System Worksheet" sheetId="1" r:id="rId1"/>
    <sheet name="Quote Sheet" sheetId="2" r:id="rId2"/>
  </sheets>
  <definedNames>
    <definedName name="FA_CMP_100_List_Price">#REF!</definedName>
    <definedName name="FA_TMP_100_List_Price">#REF!</definedName>
    <definedName name="FA_TSA_100_List_Price">#REF!</definedName>
    <definedName name="FA_TSA_100_Total_Qty">'System Worksheet'!$C$53</definedName>
    <definedName name="LSM_FA_100_List_Price">#REF!</definedName>
    <definedName name="LSM_FW_100_Total_Qty">'System Worksheet'!$D$54</definedName>
    <definedName name="LSM_MB_100_Total_Qty">'System Worksheet'!$F$54</definedName>
    <definedName name="LSM_MBT_100_List_Price">#REF!</definedName>
    <definedName name="LSM_SAM_100_List_Price">#REF!</definedName>
    <definedName name="LSM_SAM_100_Total_Qty">'System Worksheet'!$E$54</definedName>
    <definedName name="SM_MBT__100_List_Price">#REF!</definedName>
  </definedNames>
  <calcPr fullCalcOnLoad="1"/>
</workbook>
</file>

<file path=xl/sharedStrings.xml><?xml version="1.0" encoding="utf-8"?>
<sst xmlns="http://schemas.openxmlformats.org/spreadsheetml/2006/main" count="181" uniqueCount="124">
  <si>
    <t>Documentation</t>
  </si>
  <si>
    <t>Tofino™ CMP Software Installation Guide</t>
  </si>
  <si>
    <t xml:space="preserve">Tofino™ CMP Quick Start Guide </t>
  </si>
  <si>
    <t>Services</t>
  </si>
  <si>
    <t>Tofino™ Installation &amp; Troubleshooting Guide</t>
  </si>
  <si>
    <t>Quantity</t>
  </si>
  <si>
    <t>Tofino Product &amp; Services Quotation Form</t>
  </si>
  <si>
    <t>Quote No:</t>
  </si>
  <si>
    <t>Customer Contact:</t>
  </si>
  <si>
    <t>Shipping Address:</t>
  </si>
  <si>
    <t>Billing Address:</t>
  </si>
  <si>
    <t>Cell:</t>
  </si>
  <si>
    <t>Business Phone:</t>
  </si>
  <si>
    <t>Email:</t>
  </si>
  <si>
    <t>Project Details:</t>
  </si>
  <si>
    <t>Prepared By:</t>
  </si>
  <si>
    <t>Unit</t>
  </si>
  <si>
    <t>Service</t>
  </si>
  <si>
    <t>Product No</t>
  </si>
  <si>
    <t>List Per Unit</t>
  </si>
  <si>
    <t>Extended List</t>
  </si>
  <si>
    <t>Per One Year Contract</t>
  </si>
  <si>
    <t>Rate Per Hour</t>
  </si>
  <si>
    <t>Total Extended Product List Price</t>
  </si>
  <si>
    <t>Document</t>
  </si>
  <si>
    <t>Document No</t>
  </si>
  <si>
    <t xml:space="preserve"> </t>
  </si>
  <si>
    <t>Tofino™ Premium Maintenance Support Contract - 20% of product - Yearly Renewal</t>
  </si>
  <si>
    <t>Hardware</t>
  </si>
  <si>
    <t>20% of System</t>
  </si>
  <si>
    <t>Total Extended Services &amp; Documentation List Price</t>
  </si>
  <si>
    <t>Total for Tofino Products, Services &amp; Documentation</t>
  </si>
  <si>
    <t>Hardware Abbreviation</t>
  </si>
  <si>
    <t>Appliance</t>
  </si>
  <si>
    <t>Tofino Security Appliance</t>
  </si>
  <si>
    <t>Software Module Abbreviation</t>
  </si>
  <si>
    <t>Project Description:</t>
  </si>
  <si>
    <t>SAM</t>
  </si>
  <si>
    <t>Device or Group of Devices</t>
  </si>
  <si>
    <t>Protected by Tofino Appliance</t>
  </si>
  <si>
    <t>Total # of Tofino Security Appliances</t>
  </si>
  <si>
    <t>Tofino Products</t>
  </si>
  <si>
    <t>Description</t>
  </si>
  <si>
    <t>One Hardware Device</t>
  </si>
  <si>
    <t>One Software License</t>
  </si>
  <si>
    <t>Tofino™ Secure Asset Management LSM</t>
  </si>
  <si>
    <t>MBT</t>
  </si>
  <si>
    <t>Tofino™ Central Management Platform</t>
  </si>
  <si>
    <t>TSA</t>
  </si>
  <si>
    <t>Modbus Enforcer LSM</t>
  </si>
  <si>
    <t>Firewall LSM</t>
  </si>
  <si>
    <t>Host Computer for CMP:</t>
  </si>
  <si>
    <t>Notes:</t>
  </si>
  <si>
    <t>(1) Quotation is subject to Byres Security Inc. warranty and standard terms and conditions, available for download from www.tofinosecurity.com under 'Support' area</t>
  </si>
  <si>
    <t xml:space="preserve">Quote Date: </t>
  </si>
  <si>
    <r>
      <t>Step One</t>
    </r>
    <r>
      <rPr>
        <sz val="10"/>
        <color indexed="16"/>
        <rFont val="Arial"/>
        <family val="2"/>
      </rPr>
      <t>: determine where Tofino Security Appliances need to be in your control network</t>
    </r>
  </si>
  <si>
    <r>
      <t>Step Three</t>
    </r>
    <r>
      <rPr>
        <sz val="10"/>
        <color indexed="16"/>
        <rFont val="Arial"/>
        <family val="2"/>
      </rPr>
      <t>: determine the host computer for your Tofino Central Management Platform</t>
    </r>
  </si>
  <si>
    <t>(2) Pricing is valid for 30 days from quotation date</t>
  </si>
  <si>
    <t>Quote Provided By:</t>
  </si>
  <si>
    <t>(Software License, CD, Quickstart)</t>
  </si>
  <si>
    <t>(Software License)</t>
  </si>
  <si>
    <t>(Temporary 90-Day Software License, CD, Quickstart)</t>
  </si>
  <si>
    <t>Tofino™ CMP Instruction Manual</t>
  </si>
  <si>
    <t>(3) Pricing is quoted in US funds, FOB point of departure and does not include shipping costs, brokerage fees or applicable taxes</t>
  </si>
  <si>
    <t>Additional system commissioning support</t>
  </si>
  <si>
    <t>Travel time to site</t>
  </si>
  <si>
    <t>(hourly rate plus disbursements at cost + 10%)</t>
  </si>
  <si>
    <t>[Quote Number]</t>
  </si>
  <si>
    <t>Company Name:</t>
  </si>
  <si>
    <r>
      <t>Step Two</t>
    </r>
    <r>
      <rPr>
        <sz val="10"/>
        <color indexed="16"/>
        <rFont val="Arial"/>
        <family val="2"/>
      </rPr>
      <t>: determine which Tofino LSMs are required to secure each hardware location</t>
    </r>
  </si>
  <si>
    <t>Zone Protected by</t>
  </si>
  <si>
    <t>Tofino Appliance</t>
  </si>
  <si>
    <t>Loadable Security Modules</t>
  </si>
  <si>
    <t>Tofino™ Security Appliance</t>
  </si>
  <si>
    <t>Product No. FA-TSA-100</t>
  </si>
  <si>
    <t>Tofino™ Firewall LSM</t>
  </si>
  <si>
    <t>Product No. LSM-FW-100</t>
  </si>
  <si>
    <t>Product No. LSM-SAM-100</t>
  </si>
  <si>
    <t>Tofino™ Modbus TCP Enforcer LSM</t>
  </si>
  <si>
    <t>Product No. LSM-MBT-100</t>
  </si>
  <si>
    <t>Tofino™ VPN Server LSM</t>
  </si>
  <si>
    <t>Product No. LSM-VPNS-100</t>
  </si>
  <si>
    <t>Tofino™ VPN Client LSM</t>
  </si>
  <si>
    <t>Product No. LSM-VPNC-100</t>
  </si>
  <si>
    <t>Tofino™ VPN Client (for computer nodes) LSM</t>
  </si>
  <si>
    <t>Product No. LSM-VPNL-100</t>
  </si>
  <si>
    <t>Tofino™ Event Logger LSM</t>
  </si>
  <si>
    <t>Product No. LSM-LOG-100</t>
  </si>
  <si>
    <t>Tofino™ Starter Pack</t>
  </si>
  <si>
    <t xml:space="preserve">Product No. FA-STPCK-100 </t>
  </si>
  <si>
    <t>Product No. FA-CMP-100</t>
  </si>
  <si>
    <t>Product No. FA-TMP-100</t>
  </si>
  <si>
    <t>Product No. SVC-PMSC-100</t>
  </si>
  <si>
    <t>Product No. SVC-TRN-TSA (First student)</t>
  </si>
  <si>
    <t>Product No. SVC-TRN-TSA-1 (Additional students)</t>
  </si>
  <si>
    <t>Product No. SVC-SCS-TSA</t>
  </si>
  <si>
    <t>Product No. SVC-TT</t>
  </si>
  <si>
    <t xml:space="preserve"> Document No. UM-CMP-100</t>
  </si>
  <si>
    <t>Document No. IG-CMP-100</t>
  </si>
  <si>
    <t>Document No.IG-TSA-100</t>
  </si>
  <si>
    <t>Document No.QS-CMP-100</t>
  </si>
  <si>
    <t>n/a</t>
  </si>
  <si>
    <t>Discount</t>
  </si>
  <si>
    <t>Extended List Less Discount</t>
  </si>
  <si>
    <t>Rate Per Day</t>
  </si>
  <si>
    <t>(Tofino hardware, Software Licenses)</t>
  </si>
  <si>
    <t>One Hardware Device /
Three Software Licenses</t>
  </si>
  <si>
    <t>Tofino™ Technical training - first student</t>
  </si>
  <si>
    <t>Minimum annual contract fee $2,500.00</t>
  </si>
  <si>
    <t>Tofino™ Technical training - each additional student</t>
  </si>
  <si>
    <t>PDF included on the SW CD</t>
  </si>
  <si>
    <t>Printed copy shipped with the Tofino Security Appliance</t>
  </si>
  <si>
    <t>Printed copy shipped with the SW Delivery Media CD-CMP-100 and also included on the SW CD</t>
  </si>
  <si>
    <t>[Salesperson's name]</t>
  </si>
  <si>
    <t>VPN</t>
  </si>
  <si>
    <t>LOG</t>
  </si>
  <si>
    <t>Virtual Private Network LSM</t>
  </si>
  <si>
    <t>Event Logger LSM</t>
  </si>
  <si>
    <t>Secure Asset Management LSM</t>
  </si>
  <si>
    <t>Date:</t>
  </si>
  <si>
    <t>FW</t>
  </si>
  <si>
    <t>Total # of Tofino Loadable Software Modules (by Type)</t>
  </si>
  <si>
    <r>
      <t>Step Four</t>
    </r>
    <r>
      <rPr>
        <sz val="10"/>
        <color indexed="16"/>
        <rFont val="Arial"/>
        <family val="2"/>
      </rPr>
      <t xml:space="preserve">: save this spreadsheet and e-mail it to </t>
    </r>
    <r>
      <rPr>
        <u val="single"/>
        <sz val="10"/>
        <color indexed="12"/>
        <rFont val="Arial"/>
        <family val="2"/>
      </rPr>
      <t>sales@tofinosecurity.com</t>
    </r>
    <r>
      <rPr>
        <sz val="10"/>
        <color indexed="16"/>
        <rFont val="Arial"/>
        <family val="2"/>
      </rPr>
      <t xml:space="preserve"> or your local Tofino sales representative</t>
    </r>
  </si>
  <si>
    <t>Tofino System Builder 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</si>
</sst>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19" xfId="0" applyNumberFormat="1" applyFont="1" applyFill="1" applyBorder="1" applyAlignment="1">
      <alignment horizontal="center" vertical="center" wrapText="1"/>
    </xf>
    <xf numFmtId="44" fontId="2" fillId="0" borderId="12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53" applyFont="1" applyAlignment="1" applyProtection="1">
      <alignment horizontal="right"/>
      <protection/>
    </xf>
    <xf numFmtId="0" fontId="0" fillId="0" borderId="0" xfId="0" applyFont="1" applyAlignment="1">
      <alignment/>
    </xf>
    <xf numFmtId="166" fontId="2" fillId="0" borderId="0" xfId="0" applyNumberFormat="1" applyFont="1" applyFill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3" fillId="34" borderId="19" xfId="53" applyFill="1" applyBorder="1" applyAlignment="1" applyProtection="1">
      <alignment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44" fontId="0" fillId="34" borderId="10" xfId="0" applyNumberFormat="1" applyFill="1" applyBorder="1" applyAlignment="1">
      <alignment/>
    </xf>
    <xf numFmtId="0" fontId="0" fillId="34" borderId="16" xfId="0" applyFill="1" applyBorder="1" applyAlignment="1">
      <alignment/>
    </xf>
    <xf numFmtId="44" fontId="2" fillId="34" borderId="19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8" fontId="0" fillId="34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 horizontal="center"/>
    </xf>
    <xf numFmtId="44" fontId="0" fillId="34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9" fontId="0" fillId="0" borderId="11" xfId="59" applyFont="1" applyBorder="1" applyAlignment="1">
      <alignment/>
    </xf>
    <xf numFmtId="9" fontId="0" fillId="34" borderId="10" xfId="59" applyFont="1" applyFill="1" applyBorder="1" applyAlignment="1">
      <alignment/>
    </xf>
    <xf numFmtId="9" fontId="0" fillId="0" borderId="10" xfId="59" applyFont="1" applyFill="1" applyBorder="1" applyAlignment="1">
      <alignment/>
    </xf>
    <xf numFmtId="9" fontId="0" fillId="0" borderId="10" xfId="59" applyFont="1" applyBorder="1" applyAlignment="1">
      <alignment/>
    </xf>
    <xf numFmtId="9" fontId="0" fillId="0" borderId="12" xfId="59" applyFont="1" applyBorder="1" applyAlignment="1">
      <alignment/>
    </xf>
    <xf numFmtId="44" fontId="0" fillId="34" borderId="10" xfId="44" applyFont="1" applyFill="1" applyBorder="1" applyAlignment="1">
      <alignment/>
    </xf>
    <xf numFmtId="44" fontId="0" fillId="34" borderId="10" xfId="0" applyNumberFormat="1" applyFont="1" applyFill="1" applyBorder="1" applyAlignment="1">
      <alignment horizontal="left"/>
    </xf>
    <xf numFmtId="44" fontId="0" fillId="0" borderId="10" xfId="0" applyNumberFormat="1" applyBorder="1" applyAlignment="1">
      <alignment horizontal="left"/>
    </xf>
    <xf numFmtId="44" fontId="0" fillId="0" borderId="10" xfId="0" applyNumberFormat="1" applyFont="1" applyBorder="1" applyAlignment="1">
      <alignment horizontal="left"/>
    </xf>
    <xf numFmtId="44" fontId="2" fillId="0" borderId="19" xfId="0" applyNumberFormat="1" applyFont="1" applyFill="1" applyBorder="1" applyAlignment="1">
      <alignment/>
    </xf>
    <xf numFmtId="166" fontId="0" fillId="34" borderId="12" xfId="0" applyNumberForma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44" fontId="2" fillId="37" borderId="19" xfId="0" applyNumberFormat="1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44" fontId="0" fillId="34" borderId="10" xfId="0" applyNumberFormat="1" applyFill="1" applyBorder="1" applyAlignment="1">
      <alignment/>
    </xf>
    <xf numFmtId="9" fontId="0" fillId="34" borderId="10" xfId="59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34" borderId="19" xfId="0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1" fillId="0" borderId="2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indent="3"/>
    </xf>
    <xf numFmtId="0" fontId="6" fillId="34" borderId="24" xfId="0" applyFont="1" applyFill="1" applyBorder="1" applyAlignment="1">
      <alignment horizontal="left" indent="3"/>
    </xf>
    <xf numFmtId="0" fontId="6" fillId="34" borderId="20" xfId="0" applyFont="1" applyFill="1" applyBorder="1" applyAlignment="1">
      <alignment horizontal="left" indent="3"/>
    </xf>
    <xf numFmtId="0" fontId="6" fillId="34" borderId="23" xfId="0" applyFont="1" applyFill="1" applyBorder="1" applyAlignment="1">
      <alignment horizontal="left" indent="2"/>
    </xf>
    <xf numFmtId="0" fontId="6" fillId="34" borderId="24" xfId="0" applyFont="1" applyFill="1" applyBorder="1" applyAlignment="1">
      <alignment horizontal="left" indent="2"/>
    </xf>
    <xf numFmtId="0" fontId="6" fillId="34" borderId="20" xfId="0" applyFont="1" applyFill="1" applyBorder="1" applyAlignment="1">
      <alignment horizontal="left" indent="2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 wrapText="1" indent="1"/>
    </xf>
    <xf numFmtId="0" fontId="6" fillId="34" borderId="24" xfId="0" applyFont="1" applyFill="1" applyBorder="1" applyAlignment="1">
      <alignment horizontal="left" wrapText="1" indent="1"/>
    </xf>
    <xf numFmtId="0" fontId="6" fillId="34" borderId="20" xfId="0" applyFont="1" applyFill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34" borderId="0" xfId="0" applyFont="1" applyFill="1" applyAlignment="1">
      <alignment horizontal="center"/>
    </xf>
    <xf numFmtId="166" fontId="2" fillId="3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66675</xdr:rowOff>
    </xdr:to>
    <xdr:pic>
      <xdr:nvPicPr>
        <xdr:cNvPr id="1" name="Picture 2" descr="Tofino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1695450</xdr:colOff>
      <xdr:row>6</xdr:row>
      <xdr:rowOff>0</xdr:rowOff>
    </xdr:to>
    <xdr:pic>
      <xdr:nvPicPr>
        <xdr:cNvPr id="1" name="Picture 2" descr="Tofino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3.7109375" style="0" customWidth="1"/>
    <col min="2" max="2" width="38.7109375" style="0" customWidth="1"/>
    <col min="3" max="3" width="10.7109375" style="0" customWidth="1"/>
    <col min="4" max="6" width="9.140625" style="0" customWidth="1"/>
  </cols>
  <sheetData>
    <row r="1" ht="12.75">
      <c r="F1" s="15"/>
    </row>
    <row r="2" spans="5:6" ht="15.75">
      <c r="E2" s="14"/>
      <c r="F2" s="15"/>
    </row>
    <row r="3" spans="5:6" ht="15.75">
      <c r="E3" s="14"/>
      <c r="F3" s="15"/>
    </row>
    <row r="4" spans="5:6" ht="15.75">
      <c r="E4" s="14"/>
      <c r="F4" s="15"/>
    </row>
    <row r="5" spans="5:6" ht="15.75">
      <c r="E5" s="14"/>
      <c r="F5" s="44"/>
    </row>
    <row r="8" spans="1:6" ht="15.75">
      <c r="A8" s="1" t="s">
        <v>123</v>
      </c>
      <c r="E8" s="14"/>
      <c r="F8" s="32"/>
    </row>
    <row r="9" spans="3:6" ht="12.75" customHeight="1">
      <c r="C9" s="22"/>
      <c r="D9" s="22"/>
      <c r="F9" s="25"/>
    </row>
    <row r="10" spans="1:6" ht="12.75" customHeight="1">
      <c r="A10" s="15" t="s">
        <v>8</v>
      </c>
      <c r="B10" s="53"/>
      <c r="C10" s="22"/>
      <c r="D10" s="112" t="s">
        <v>32</v>
      </c>
      <c r="E10" s="113"/>
      <c r="F10" s="114"/>
    </row>
    <row r="11" spans="1:6" ht="12.75" customHeight="1">
      <c r="A11" s="15" t="s">
        <v>68</v>
      </c>
      <c r="B11" s="53"/>
      <c r="C11" s="22"/>
      <c r="D11" s="33" t="s">
        <v>48</v>
      </c>
      <c r="E11" t="s">
        <v>34</v>
      </c>
      <c r="F11" s="25"/>
    </row>
    <row r="12" spans="1:3" ht="12.75" customHeight="1">
      <c r="A12" s="15" t="s">
        <v>12</v>
      </c>
      <c r="B12" s="53"/>
      <c r="C12" s="22"/>
    </row>
    <row r="13" spans="1:6" ht="12.75" customHeight="1">
      <c r="A13" s="15" t="s">
        <v>11</v>
      </c>
      <c r="B13" s="53"/>
      <c r="C13" s="22"/>
      <c r="D13" s="112" t="s">
        <v>35</v>
      </c>
      <c r="E13" s="113"/>
      <c r="F13" s="114"/>
    </row>
    <row r="14" spans="1:6" ht="12.75" customHeight="1">
      <c r="A14" s="15" t="s">
        <v>13</v>
      </c>
      <c r="B14" s="54"/>
      <c r="C14" s="22"/>
      <c r="D14" s="33" t="s">
        <v>120</v>
      </c>
      <c r="E14" t="s">
        <v>50</v>
      </c>
      <c r="F14" s="25"/>
    </row>
    <row r="15" spans="1:6" ht="12.75" customHeight="1">
      <c r="A15" s="15"/>
      <c r="B15" s="9"/>
      <c r="C15" s="22"/>
      <c r="D15" s="33" t="s">
        <v>37</v>
      </c>
      <c r="E15" s="45" t="s">
        <v>118</v>
      </c>
      <c r="F15" s="25"/>
    </row>
    <row r="16" spans="1:6" ht="12.75" customHeight="1">
      <c r="A16" s="15" t="s">
        <v>36</v>
      </c>
      <c r="B16" s="55"/>
      <c r="C16" s="22"/>
      <c r="D16" s="33" t="s">
        <v>46</v>
      </c>
      <c r="E16" t="s">
        <v>49</v>
      </c>
      <c r="F16" s="25"/>
    </row>
    <row r="17" spans="1:5" ht="12.75" customHeight="1">
      <c r="A17" s="15"/>
      <c r="B17" s="56"/>
      <c r="C17" s="22"/>
      <c r="D17" s="33" t="s">
        <v>114</v>
      </c>
      <c r="E17" s="45" t="s">
        <v>116</v>
      </c>
    </row>
    <row r="18" spans="1:5" ht="12.75">
      <c r="A18" s="17" t="s">
        <v>15</v>
      </c>
      <c r="B18" s="101" t="s">
        <v>113</v>
      </c>
      <c r="C18" s="22"/>
      <c r="D18" s="33" t="s">
        <v>115</v>
      </c>
      <c r="E18" s="45" t="s">
        <v>117</v>
      </c>
    </row>
    <row r="19" spans="1:5" ht="12.75">
      <c r="A19" s="102" t="s">
        <v>119</v>
      </c>
      <c r="B19" s="103">
        <f ca="1">TODAY()</f>
        <v>40193</v>
      </c>
      <c r="C19" s="22"/>
      <c r="D19" s="33"/>
      <c r="E19" s="45"/>
    </row>
    <row r="20" spans="1:6" ht="12.75">
      <c r="A20" s="17"/>
      <c r="B20" s="22"/>
      <c r="C20" s="22"/>
      <c r="D20" s="33"/>
      <c r="E20" s="45"/>
      <c r="F20" s="25"/>
    </row>
    <row r="21" spans="1:6" ht="12.75">
      <c r="A21" s="17"/>
      <c r="B21" s="22"/>
      <c r="C21" s="22"/>
      <c r="D21" s="33"/>
      <c r="F21" s="25"/>
    </row>
    <row r="22" spans="1:6" ht="12.75">
      <c r="A22" s="115" t="s">
        <v>55</v>
      </c>
      <c r="B22" s="116"/>
      <c r="C22" s="117"/>
      <c r="D22" s="33"/>
      <c r="F22" s="25"/>
    </row>
    <row r="24" spans="1:3" ht="12.75" customHeight="1">
      <c r="A24" s="118" t="s">
        <v>69</v>
      </c>
      <c r="B24" s="119"/>
      <c r="C24" s="120"/>
    </row>
    <row r="25" ht="12.75">
      <c r="B25" s="45"/>
    </row>
    <row r="26" spans="1:8" ht="12.75">
      <c r="A26" s="34" t="s">
        <v>70</v>
      </c>
      <c r="B26" s="34" t="s">
        <v>38</v>
      </c>
      <c r="C26" s="30" t="s">
        <v>28</v>
      </c>
      <c r="D26" s="121" t="s">
        <v>72</v>
      </c>
      <c r="E26" s="122"/>
      <c r="F26" s="122"/>
      <c r="G26" s="122"/>
      <c r="H26" s="122"/>
    </row>
    <row r="27" spans="1:8" ht="12.75">
      <c r="A27" s="35" t="s">
        <v>71</v>
      </c>
      <c r="B27" s="35" t="s">
        <v>39</v>
      </c>
      <c r="C27" s="31" t="s">
        <v>33</v>
      </c>
      <c r="D27" s="29" t="s">
        <v>120</v>
      </c>
      <c r="E27" s="36" t="s">
        <v>37</v>
      </c>
      <c r="F27" s="36" t="s">
        <v>46</v>
      </c>
      <c r="G27" s="20" t="s">
        <v>114</v>
      </c>
      <c r="H27" s="105" t="s">
        <v>115</v>
      </c>
    </row>
    <row r="28" spans="1:8" s="23" customFormat="1" ht="24.75" customHeight="1">
      <c r="A28" s="57"/>
      <c r="B28" s="57"/>
      <c r="C28" s="58"/>
      <c r="D28" s="58"/>
      <c r="E28" s="58"/>
      <c r="F28" s="58"/>
      <c r="G28" s="58"/>
      <c r="H28" s="58"/>
    </row>
    <row r="29" spans="1:8" s="23" customFormat="1" ht="24.75" customHeight="1">
      <c r="A29" s="48"/>
      <c r="B29" s="48"/>
      <c r="C29" s="49"/>
      <c r="D29" s="49"/>
      <c r="E29" s="49"/>
      <c r="F29" s="49"/>
      <c r="G29" s="49"/>
      <c r="H29" s="49"/>
    </row>
    <row r="30" spans="1:8" s="23" customFormat="1" ht="24.75" customHeight="1">
      <c r="A30" s="57"/>
      <c r="B30" s="57"/>
      <c r="C30" s="58"/>
      <c r="D30" s="58"/>
      <c r="E30" s="58"/>
      <c r="F30" s="58"/>
      <c r="G30" s="58"/>
      <c r="H30" s="58"/>
    </row>
    <row r="31" spans="1:8" s="23" customFormat="1" ht="24.75" customHeight="1">
      <c r="A31" s="48"/>
      <c r="B31" s="48"/>
      <c r="C31" s="49"/>
      <c r="D31" s="49"/>
      <c r="E31" s="49"/>
      <c r="F31" s="49"/>
      <c r="G31" s="49"/>
      <c r="H31" s="49"/>
    </row>
    <row r="32" spans="1:8" s="23" customFormat="1" ht="24.75" customHeight="1">
      <c r="A32" s="57"/>
      <c r="B32" s="57"/>
      <c r="C32" s="58"/>
      <c r="D32" s="58"/>
      <c r="E32" s="58"/>
      <c r="F32" s="58"/>
      <c r="G32" s="58"/>
      <c r="H32" s="58"/>
    </row>
    <row r="33" spans="1:8" s="23" customFormat="1" ht="24.75" customHeight="1">
      <c r="A33" s="50"/>
      <c r="B33" s="50"/>
      <c r="C33" s="49"/>
      <c r="D33" s="49"/>
      <c r="E33" s="49"/>
      <c r="F33" s="49"/>
      <c r="G33" s="49"/>
      <c r="H33" s="49"/>
    </row>
    <row r="34" spans="1:8" s="23" customFormat="1" ht="24.75" customHeight="1">
      <c r="A34" s="57"/>
      <c r="B34" s="57"/>
      <c r="C34" s="58"/>
      <c r="D34" s="58"/>
      <c r="E34" s="58"/>
      <c r="F34" s="58"/>
      <c r="G34" s="58"/>
      <c r="H34" s="58"/>
    </row>
    <row r="35" spans="1:8" s="23" customFormat="1" ht="24.75" customHeight="1">
      <c r="A35" s="50"/>
      <c r="B35" s="50"/>
      <c r="C35" s="49"/>
      <c r="D35" s="49"/>
      <c r="E35" s="49"/>
      <c r="F35" s="49"/>
      <c r="G35" s="49"/>
      <c r="H35" s="49"/>
    </row>
    <row r="36" spans="1:8" s="23" customFormat="1" ht="24.75" customHeight="1">
      <c r="A36" s="57"/>
      <c r="B36" s="57"/>
      <c r="C36" s="58"/>
      <c r="D36" s="58"/>
      <c r="E36" s="58"/>
      <c r="F36" s="58"/>
      <c r="G36" s="58"/>
      <c r="H36" s="58"/>
    </row>
    <row r="37" spans="1:8" s="23" customFormat="1" ht="24.75" customHeight="1">
      <c r="A37" s="50"/>
      <c r="B37" s="50"/>
      <c r="C37" s="49"/>
      <c r="D37" s="49"/>
      <c r="E37" s="49"/>
      <c r="F37" s="49"/>
      <c r="G37" s="49"/>
      <c r="H37" s="49"/>
    </row>
    <row r="38" spans="1:8" s="23" customFormat="1" ht="24.75" customHeight="1">
      <c r="A38" s="57"/>
      <c r="B38" s="57"/>
      <c r="C38" s="58"/>
      <c r="D38" s="58"/>
      <c r="E38" s="58"/>
      <c r="F38" s="58"/>
      <c r="G38" s="58"/>
      <c r="H38" s="58"/>
    </row>
    <row r="39" spans="1:8" s="23" customFormat="1" ht="24.75" customHeight="1">
      <c r="A39" s="50"/>
      <c r="B39" s="50"/>
      <c r="C39" s="49"/>
      <c r="D39" s="49"/>
      <c r="E39" s="49"/>
      <c r="F39" s="49"/>
      <c r="G39" s="49"/>
      <c r="H39" s="49"/>
    </row>
    <row r="40" spans="1:8" s="23" customFormat="1" ht="24.75" customHeight="1">
      <c r="A40" s="57"/>
      <c r="B40" s="57"/>
      <c r="C40" s="58"/>
      <c r="D40" s="58"/>
      <c r="E40" s="58"/>
      <c r="F40" s="58"/>
      <c r="G40" s="58"/>
      <c r="H40" s="58"/>
    </row>
    <row r="41" spans="1:8" s="23" customFormat="1" ht="24.75" customHeight="1">
      <c r="A41" s="50"/>
      <c r="B41" s="50"/>
      <c r="C41" s="49"/>
      <c r="D41" s="49"/>
      <c r="E41" s="49"/>
      <c r="F41" s="49"/>
      <c r="G41" s="49"/>
      <c r="H41" s="49"/>
    </row>
    <row r="42" spans="1:8" s="23" customFormat="1" ht="24.75" customHeight="1">
      <c r="A42" s="57"/>
      <c r="B42" s="57"/>
      <c r="C42" s="58"/>
      <c r="D42" s="58"/>
      <c r="E42" s="58"/>
      <c r="F42" s="58"/>
      <c r="G42" s="58"/>
      <c r="H42" s="58"/>
    </row>
    <row r="43" spans="1:8" s="23" customFormat="1" ht="24.75" customHeight="1">
      <c r="A43" s="50"/>
      <c r="B43" s="50"/>
      <c r="C43" s="49"/>
      <c r="D43" s="49"/>
      <c r="E43" s="49"/>
      <c r="F43" s="49"/>
      <c r="G43" s="49"/>
      <c r="H43" s="49"/>
    </row>
    <row r="44" spans="1:8" s="23" customFormat="1" ht="24.75" customHeight="1">
      <c r="A44" s="57"/>
      <c r="B44" s="57"/>
      <c r="C44" s="58"/>
      <c r="D44" s="58"/>
      <c r="E44" s="58"/>
      <c r="F44" s="58"/>
      <c r="G44" s="58"/>
      <c r="H44" s="58"/>
    </row>
    <row r="45" spans="1:8" s="23" customFormat="1" ht="24.75" customHeight="1">
      <c r="A45" s="50"/>
      <c r="B45" s="50"/>
      <c r="C45" s="49"/>
      <c r="D45" s="49"/>
      <c r="E45" s="49"/>
      <c r="F45" s="49"/>
      <c r="G45" s="49"/>
      <c r="H45" s="49"/>
    </row>
    <row r="46" spans="1:8" s="23" customFormat="1" ht="24.75" customHeight="1">
      <c r="A46" s="57"/>
      <c r="B46" s="57"/>
      <c r="C46" s="58"/>
      <c r="D46" s="58"/>
      <c r="E46" s="58"/>
      <c r="F46" s="58"/>
      <c r="G46" s="58"/>
      <c r="H46" s="58"/>
    </row>
    <row r="47" spans="1:8" s="23" customFormat="1" ht="24.75" customHeight="1">
      <c r="A47" s="50"/>
      <c r="B47" s="50"/>
      <c r="C47" s="49"/>
      <c r="D47" s="49"/>
      <c r="E47" s="49"/>
      <c r="F47" s="49"/>
      <c r="G47" s="49"/>
      <c r="H47" s="49"/>
    </row>
    <row r="48" spans="1:8" s="23" customFormat="1" ht="24.75" customHeight="1">
      <c r="A48" s="57"/>
      <c r="B48" s="57"/>
      <c r="C48" s="58"/>
      <c r="D48" s="58"/>
      <c r="E48" s="58"/>
      <c r="F48" s="58"/>
      <c r="G48" s="58"/>
      <c r="H48" s="58"/>
    </row>
    <row r="49" spans="1:8" s="23" customFormat="1" ht="24.75" customHeight="1">
      <c r="A49" s="50"/>
      <c r="B49" s="50"/>
      <c r="C49" s="49"/>
      <c r="D49" s="49"/>
      <c r="E49" s="49"/>
      <c r="F49" s="49"/>
      <c r="G49" s="49"/>
      <c r="H49" s="49"/>
    </row>
    <row r="50" spans="1:8" s="23" customFormat="1" ht="24.75" customHeight="1">
      <c r="A50" s="57"/>
      <c r="B50" s="57"/>
      <c r="C50" s="58"/>
      <c r="D50" s="58"/>
      <c r="E50" s="58"/>
      <c r="F50" s="58"/>
      <c r="G50" s="58"/>
      <c r="H50" s="58"/>
    </row>
    <row r="51" spans="1:8" s="23" customFormat="1" ht="24.75" customHeight="1">
      <c r="A51" s="51"/>
      <c r="B51" s="51"/>
      <c r="C51" s="52"/>
      <c r="D51" s="52"/>
      <c r="E51" s="52"/>
      <c r="F51" s="52"/>
      <c r="G51" s="52"/>
      <c r="H51" s="52"/>
    </row>
    <row r="52" spans="2:6" ht="12.75">
      <c r="B52" s="37"/>
      <c r="C52" s="38" t="s">
        <v>48</v>
      </c>
      <c r="D52" s="39"/>
      <c r="E52" s="39"/>
      <c r="F52" s="39"/>
    </row>
    <row r="53" spans="2:8" ht="12.75">
      <c r="B53" s="37" t="s">
        <v>40</v>
      </c>
      <c r="C53" s="59">
        <f>SUM(C28:C52)</f>
        <v>0</v>
      </c>
      <c r="D53" s="38" t="s">
        <v>120</v>
      </c>
      <c r="E53" s="40" t="s">
        <v>37</v>
      </c>
      <c r="F53" s="40" t="s">
        <v>46</v>
      </c>
      <c r="G53" s="40" t="s">
        <v>114</v>
      </c>
      <c r="H53" s="40" t="s">
        <v>115</v>
      </c>
    </row>
    <row r="54" spans="2:8" ht="12.75">
      <c r="B54" s="37" t="s">
        <v>121</v>
      </c>
      <c r="D54" s="59">
        <f>SUM(D28:D53)</f>
        <v>0</v>
      </c>
      <c r="E54" s="59">
        <f>SUM(E28:E53)</f>
        <v>0</v>
      </c>
      <c r="F54" s="59">
        <f>SUM(F28:F53)</f>
        <v>0</v>
      </c>
      <c r="G54" s="59">
        <f>SUM(G28:G53)</f>
        <v>0</v>
      </c>
      <c r="H54" s="59">
        <f>SUM(H28:H53)</f>
        <v>0</v>
      </c>
    </row>
    <row r="56" spans="1:3" ht="12.75">
      <c r="A56" s="109" t="s">
        <v>56</v>
      </c>
      <c r="B56" s="110"/>
      <c r="C56" s="111"/>
    </row>
    <row r="58" spans="1:2" ht="12.75">
      <c r="A58" s="19" t="s">
        <v>51</v>
      </c>
      <c r="B58" s="53"/>
    </row>
    <row r="60" spans="1:5" ht="12.75">
      <c r="A60" s="106" t="s">
        <v>122</v>
      </c>
      <c r="B60" s="107"/>
      <c r="C60" s="107"/>
      <c r="D60" s="107"/>
      <c r="E60" s="108"/>
    </row>
    <row r="63" ht="12.75">
      <c r="B63" s="104"/>
    </row>
  </sheetData>
  <sheetProtection/>
  <mergeCells count="7">
    <mergeCell ref="A60:E60"/>
    <mergeCell ref="A56:C56"/>
    <mergeCell ref="D10:F10"/>
    <mergeCell ref="A22:C22"/>
    <mergeCell ref="D13:F13"/>
    <mergeCell ref="A24:C24"/>
    <mergeCell ref="D26:H26"/>
  </mergeCells>
  <printOptions/>
  <pageMargins left="0.75" right="0.75" top="1" bottom="1" header="0.5" footer="0.5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85" zoomScaleNormal="85" zoomScalePageLayoutView="0" workbookViewId="0" topLeftCell="A1">
      <selection activeCell="H8" sqref="H8:I8"/>
    </sheetView>
  </sheetViews>
  <sheetFormatPr defaultColWidth="9.140625" defaultRowHeight="12.75"/>
  <cols>
    <col min="2" max="2" width="26.28125" style="0" customWidth="1"/>
    <col min="3" max="3" width="21.7109375" style="0" customWidth="1"/>
    <col min="4" max="4" width="32.7109375" style="0" customWidth="1"/>
    <col min="5" max="5" width="33.8515625" style="0" customWidth="1"/>
    <col min="6" max="6" width="15.7109375" style="0" customWidth="1"/>
    <col min="7" max="7" width="24.57421875" style="0" bestFit="1" customWidth="1"/>
    <col min="8" max="8" width="16.28125" style="0" bestFit="1" customWidth="1"/>
    <col min="9" max="9" width="28.140625" style="0" customWidth="1"/>
  </cols>
  <sheetData>
    <row r="1" spans="1:9" ht="15.75">
      <c r="A1" s="1"/>
      <c r="G1" s="15"/>
      <c r="I1" s="76"/>
    </row>
    <row r="2" spans="1:9" ht="15.75">
      <c r="A2" s="1"/>
      <c r="F2" s="14"/>
      <c r="G2" s="15"/>
      <c r="I2" s="76"/>
    </row>
    <row r="3" spans="1:9" ht="15.75">
      <c r="A3" s="1"/>
      <c r="F3" s="14"/>
      <c r="G3" s="15"/>
      <c r="I3" s="76"/>
    </row>
    <row r="4" spans="1:9" ht="15.75">
      <c r="A4" s="1"/>
      <c r="F4" s="14"/>
      <c r="G4" s="15"/>
      <c r="I4" s="76"/>
    </row>
    <row r="5" spans="1:9" ht="15.75">
      <c r="A5" s="1"/>
      <c r="F5" s="14"/>
      <c r="G5" s="15"/>
      <c r="I5" s="76"/>
    </row>
    <row r="6" ht="39" customHeight="1">
      <c r="I6" s="76"/>
    </row>
    <row r="7" spans="1:9" ht="15.75">
      <c r="A7" s="1" t="s">
        <v>6</v>
      </c>
      <c r="G7" s="16" t="s">
        <v>7</v>
      </c>
      <c r="H7" s="137" t="s">
        <v>67</v>
      </c>
      <c r="I7" s="137"/>
    </row>
    <row r="8" spans="1:9" ht="15.75">
      <c r="A8" s="1"/>
      <c r="G8" s="16" t="s">
        <v>54</v>
      </c>
      <c r="H8" s="138">
        <f ca="1">TODAY()</f>
        <v>40193</v>
      </c>
      <c r="I8" s="138"/>
    </row>
    <row r="9" spans="1:9" ht="15.75">
      <c r="A9" s="1"/>
      <c r="G9" s="16" t="s">
        <v>58</v>
      </c>
      <c r="H9" s="138" t="s">
        <v>113</v>
      </c>
      <c r="I9" s="138"/>
    </row>
    <row r="10" spans="1:7" ht="15.75">
      <c r="A10" s="1"/>
      <c r="E10" s="16"/>
      <c r="F10" s="47"/>
      <c r="G10" s="46"/>
    </row>
    <row r="11" spans="1:9" ht="12.75" customHeight="1">
      <c r="A11" s="1"/>
      <c r="H11" t="s">
        <v>9</v>
      </c>
      <c r="I11" t="s">
        <v>10</v>
      </c>
    </row>
    <row r="12" spans="1:9" ht="12.75" customHeight="1">
      <c r="A12" s="1"/>
      <c r="F12" s="15" t="s">
        <v>8</v>
      </c>
      <c r="G12" s="53"/>
      <c r="H12" s="55"/>
      <c r="I12" s="55"/>
    </row>
    <row r="13" spans="1:9" ht="12.75" customHeight="1">
      <c r="A13" s="1"/>
      <c r="F13" s="15" t="s">
        <v>68</v>
      </c>
      <c r="G13" s="53"/>
      <c r="H13" s="60"/>
      <c r="I13" s="60"/>
    </row>
    <row r="14" spans="1:9" ht="12.75" customHeight="1">
      <c r="A14" s="1"/>
      <c r="F14" s="15" t="s">
        <v>12</v>
      </c>
      <c r="G14" s="53"/>
      <c r="H14" s="60"/>
      <c r="I14" s="60"/>
    </row>
    <row r="15" spans="1:9" ht="12.75" customHeight="1">
      <c r="A15" s="1"/>
      <c r="F15" s="15" t="s">
        <v>11</v>
      </c>
      <c r="G15" s="53"/>
      <c r="H15" s="60"/>
      <c r="I15" s="60"/>
    </row>
    <row r="16" spans="1:9" ht="12.75" customHeight="1">
      <c r="A16" s="1"/>
      <c r="F16" s="15" t="s">
        <v>13</v>
      </c>
      <c r="G16" s="54"/>
      <c r="H16" s="56"/>
      <c r="I16" s="56"/>
    </row>
    <row r="17" spans="1:9" ht="12.75" customHeight="1">
      <c r="A17" s="1"/>
      <c r="F17" s="15"/>
      <c r="G17" s="9"/>
      <c r="H17" s="9"/>
      <c r="I17" s="9"/>
    </row>
    <row r="18" spans="1:9" ht="12.75" customHeight="1">
      <c r="A18" s="1"/>
      <c r="F18" s="15" t="s">
        <v>14</v>
      </c>
      <c r="G18" s="61"/>
      <c r="H18" s="62"/>
      <c r="I18" s="63"/>
    </row>
    <row r="19" spans="1:9" ht="12.75" customHeight="1">
      <c r="A19" s="1"/>
      <c r="F19" s="15"/>
      <c r="G19" s="64"/>
      <c r="H19" s="65"/>
      <c r="I19" s="66"/>
    </row>
    <row r="20" spans="6:7" ht="12.75">
      <c r="F20" s="17" t="s">
        <v>15</v>
      </c>
      <c r="G20" s="87" t="str">
        <f>H9</f>
        <v>[Salesperson's name]</v>
      </c>
    </row>
    <row r="21" spans="1:7" ht="15.75">
      <c r="A21" s="22"/>
      <c r="B21" s="129"/>
      <c r="C21" s="129"/>
      <c r="D21" s="129"/>
      <c r="E21" s="129"/>
      <c r="F21" s="22"/>
      <c r="G21" s="22"/>
    </row>
    <row r="22" spans="2:5" ht="15.75">
      <c r="B22" s="130" t="s">
        <v>41</v>
      </c>
      <c r="C22" s="131"/>
      <c r="D22" s="131"/>
      <c r="E22" s="132"/>
    </row>
    <row r="23" spans="1:9" ht="12.75">
      <c r="A23" s="19" t="s">
        <v>5</v>
      </c>
      <c r="B23" s="19" t="s">
        <v>16</v>
      </c>
      <c r="C23" s="125" t="s">
        <v>42</v>
      </c>
      <c r="D23" s="126"/>
      <c r="E23" s="19" t="s">
        <v>18</v>
      </c>
      <c r="F23" s="20" t="s">
        <v>19</v>
      </c>
      <c r="G23" s="19" t="s">
        <v>20</v>
      </c>
      <c r="H23" s="19" t="s">
        <v>102</v>
      </c>
      <c r="I23" s="19" t="s">
        <v>103</v>
      </c>
    </row>
    <row r="24" spans="1:9" ht="12.75">
      <c r="A24" s="3"/>
      <c r="B24" s="3"/>
      <c r="C24" s="6"/>
      <c r="D24" s="7"/>
      <c r="E24" s="3"/>
      <c r="F24" s="3"/>
      <c r="G24" s="3"/>
      <c r="H24" s="77"/>
      <c r="I24" s="3"/>
    </row>
    <row r="25" spans="1:9" ht="12.75">
      <c r="A25" s="67">
        <v>0</v>
      </c>
      <c r="B25" s="67" t="s">
        <v>43</v>
      </c>
      <c r="C25" s="127" t="s">
        <v>73</v>
      </c>
      <c r="D25" s="128"/>
      <c r="E25" s="68" t="s">
        <v>74</v>
      </c>
      <c r="F25" s="69">
        <v>1496</v>
      </c>
      <c r="G25" s="69">
        <f>F25*A25</f>
        <v>0</v>
      </c>
      <c r="H25" s="78"/>
      <c r="I25" s="69">
        <f>G25*(1-H25)</f>
        <v>0</v>
      </c>
    </row>
    <row r="26" spans="1:9" ht="12.75">
      <c r="A26" s="2"/>
      <c r="B26" s="4"/>
      <c r="C26" s="123" t="s">
        <v>60</v>
      </c>
      <c r="D26" s="124"/>
      <c r="E26" s="27"/>
      <c r="F26" s="4"/>
      <c r="G26" s="28"/>
      <c r="H26" s="79"/>
      <c r="I26" s="79"/>
    </row>
    <row r="27" spans="1:9" ht="12.75">
      <c r="A27" s="67">
        <v>0</v>
      </c>
      <c r="B27" s="67" t="s">
        <v>44</v>
      </c>
      <c r="C27" s="88" t="s">
        <v>75</v>
      </c>
      <c r="D27" s="70"/>
      <c r="E27" s="89" t="s">
        <v>76</v>
      </c>
      <c r="F27" s="69">
        <v>445</v>
      </c>
      <c r="G27" s="69">
        <f>F27*A27</f>
        <v>0</v>
      </c>
      <c r="H27" s="78"/>
      <c r="I27" s="69">
        <f>G27*(1-H27)</f>
        <v>0</v>
      </c>
    </row>
    <row r="28" spans="1:9" ht="12.75">
      <c r="A28" s="26"/>
      <c r="B28" s="2"/>
      <c r="C28" s="123" t="s">
        <v>60</v>
      </c>
      <c r="D28" s="124"/>
      <c r="E28" s="22"/>
      <c r="F28" s="13"/>
      <c r="G28" s="28"/>
      <c r="H28" s="79"/>
      <c r="I28" s="79"/>
    </row>
    <row r="29" spans="1:9" ht="12.75">
      <c r="A29" s="67">
        <f>LSM_SAM_100_Total_Qty</f>
        <v>0</v>
      </c>
      <c r="B29" s="67" t="s">
        <v>44</v>
      </c>
      <c r="C29" s="127" t="s">
        <v>45</v>
      </c>
      <c r="D29" s="128"/>
      <c r="E29" s="89" t="s">
        <v>77</v>
      </c>
      <c r="F29" s="69">
        <v>345</v>
      </c>
      <c r="G29" s="69">
        <f>F29*A29</f>
        <v>0</v>
      </c>
      <c r="H29" s="78"/>
      <c r="I29" s="69">
        <f>G29*(1-H29)</f>
        <v>0</v>
      </c>
    </row>
    <row r="30" spans="1:9" ht="12.75">
      <c r="A30" s="2"/>
      <c r="B30" s="4"/>
      <c r="C30" s="123" t="s">
        <v>60</v>
      </c>
      <c r="D30" s="124"/>
      <c r="E30" s="27"/>
      <c r="F30" s="4"/>
      <c r="G30" s="13"/>
      <c r="H30" s="80"/>
      <c r="I30" s="80"/>
    </row>
    <row r="31" spans="1:9" ht="12.75">
      <c r="A31" s="67">
        <f>LSM_MB_100_Total_Qty</f>
        <v>0</v>
      </c>
      <c r="B31" s="67" t="s">
        <v>44</v>
      </c>
      <c r="C31" s="127" t="s">
        <v>78</v>
      </c>
      <c r="D31" s="128"/>
      <c r="E31" s="89" t="s">
        <v>79</v>
      </c>
      <c r="F31" s="69">
        <v>545</v>
      </c>
      <c r="G31" s="69">
        <f>F31*A31</f>
        <v>0</v>
      </c>
      <c r="H31" s="78"/>
      <c r="I31" s="69">
        <f>G31*(1-H31)</f>
        <v>0</v>
      </c>
    </row>
    <row r="32" spans="1:9" ht="12.75">
      <c r="A32" s="2"/>
      <c r="B32" s="4"/>
      <c r="C32" s="123" t="s">
        <v>60</v>
      </c>
      <c r="D32" s="124"/>
      <c r="E32" s="4"/>
      <c r="F32" s="4"/>
      <c r="G32" s="13"/>
      <c r="H32" s="80"/>
      <c r="I32" s="80"/>
    </row>
    <row r="33" spans="1:9" ht="12.75">
      <c r="A33" s="67">
        <v>0</v>
      </c>
      <c r="B33" s="67" t="s">
        <v>44</v>
      </c>
      <c r="C33" s="127" t="s">
        <v>80</v>
      </c>
      <c r="D33" s="128"/>
      <c r="E33" s="89" t="s">
        <v>81</v>
      </c>
      <c r="F33" s="69">
        <v>545</v>
      </c>
      <c r="G33" s="69">
        <f>F33*A33</f>
        <v>0</v>
      </c>
      <c r="H33" s="78"/>
      <c r="I33" s="69">
        <f>G33*(1-H33)</f>
        <v>0</v>
      </c>
    </row>
    <row r="34" spans="1:9" ht="12.75">
      <c r="A34" s="2"/>
      <c r="B34" s="4"/>
      <c r="C34" s="123" t="s">
        <v>60</v>
      </c>
      <c r="D34" s="124"/>
      <c r="E34" s="27"/>
      <c r="F34" s="4"/>
      <c r="G34" s="28"/>
      <c r="H34" s="79"/>
      <c r="I34" s="79"/>
    </row>
    <row r="35" spans="1:9" ht="12.75">
      <c r="A35" s="67">
        <v>0</v>
      </c>
      <c r="B35" s="67" t="s">
        <v>44</v>
      </c>
      <c r="C35" s="88" t="s">
        <v>82</v>
      </c>
      <c r="D35" s="70"/>
      <c r="E35" s="89" t="s">
        <v>83</v>
      </c>
      <c r="F35" s="69">
        <v>345</v>
      </c>
      <c r="G35" s="69">
        <f>F35*A35</f>
        <v>0</v>
      </c>
      <c r="H35" s="78"/>
      <c r="I35" s="69">
        <f>G35*(1-H35)</f>
        <v>0</v>
      </c>
    </row>
    <row r="36" spans="1:9" ht="12.75">
      <c r="A36" s="26"/>
      <c r="B36" s="2"/>
      <c r="C36" s="22" t="s">
        <v>60</v>
      </c>
      <c r="D36" s="42"/>
      <c r="E36" s="22"/>
      <c r="F36" s="13"/>
      <c r="G36" s="28"/>
      <c r="H36" s="79"/>
      <c r="I36" s="79"/>
    </row>
    <row r="37" spans="1:9" ht="12.75">
      <c r="A37" s="67">
        <f>LSM_SAM_100_Total_Qty</f>
        <v>0</v>
      </c>
      <c r="B37" s="67" t="s">
        <v>44</v>
      </c>
      <c r="C37" s="127" t="s">
        <v>84</v>
      </c>
      <c r="D37" s="128"/>
      <c r="E37" s="89" t="s">
        <v>85</v>
      </c>
      <c r="F37" s="69">
        <v>145</v>
      </c>
      <c r="G37" s="69">
        <f>F37*A37</f>
        <v>0</v>
      </c>
      <c r="H37" s="78"/>
      <c r="I37" s="69">
        <f>G37*(1-H37)</f>
        <v>0</v>
      </c>
    </row>
    <row r="38" spans="1:9" ht="12.75">
      <c r="A38" s="2"/>
      <c r="B38" s="4"/>
      <c r="C38" s="43" t="s">
        <v>60</v>
      </c>
      <c r="D38" s="42"/>
      <c r="E38" s="27"/>
      <c r="F38" s="4"/>
      <c r="G38" s="13"/>
      <c r="H38" s="80"/>
      <c r="I38" s="80"/>
    </row>
    <row r="39" spans="1:9" ht="12.75">
      <c r="A39" s="67">
        <f>LSM_MB_100_Total_Qty</f>
        <v>0</v>
      </c>
      <c r="B39" s="67" t="s">
        <v>44</v>
      </c>
      <c r="C39" s="127" t="s">
        <v>86</v>
      </c>
      <c r="D39" s="128"/>
      <c r="E39" s="89" t="s">
        <v>87</v>
      </c>
      <c r="F39" s="69">
        <v>195</v>
      </c>
      <c r="G39" s="69">
        <f>F39*A39</f>
        <v>0</v>
      </c>
      <c r="H39" s="78"/>
      <c r="I39" s="69">
        <f>G39*(1-H39)</f>
        <v>0</v>
      </c>
    </row>
    <row r="40" spans="1:9" ht="12.75">
      <c r="A40" s="2"/>
      <c r="B40" s="4"/>
      <c r="C40" s="8" t="s">
        <v>60</v>
      </c>
      <c r="D40" s="10"/>
      <c r="E40" s="4"/>
      <c r="F40" s="4"/>
      <c r="G40" s="13"/>
      <c r="H40" s="80"/>
      <c r="I40" s="80"/>
    </row>
    <row r="41" spans="1:9" ht="25.5">
      <c r="A41" s="67">
        <v>0</v>
      </c>
      <c r="B41" s="90" t="s">
        <v>106</v>
      </c>
      <c r="C41" s="127" t="s">
        <v>88</v>
      </c>
      <c r="D41" s="128"/>
      <c r="E41" s="98" t="s">
        <v>89</v>
      </c>
      <c r="F41" s="99">
        <v>2710</v>
      </c>
      <c r="G41" s="99">
        <f>F41*A41</f>
        <v>0</v>
      </c>
      <c r="H41" s="100"/>
      <c r="I41" s="99">
        <f>G41*(1-H41)</f>
        <v>0</v>
      </c>
    </row>
    <row r="42" spans="1:9" ht="12.75">
      <c r="A42" s="2"/>
      <c r="B42" s="2"/>
      <c r="C42" s="133" t="s">
        <v>105</v>
      </c>
      <c r="D42" s="124"/>
      <c r="E42" s="27"/>
      <c r="F42" s="4"/>
      <c r="G42" s="28"/>
      <c r="H42" s="79"/>
      <c r="I42" s="79"/>
    </row>
    <row r="43" spans="1:9" ht="12.75">
      <c r="A43" s="67">
        <v>0</v>
      </c>
      <c r="B43" s="67" t="s">
        <v>44</v>
      </c>
      <c r="C43" s="88" t="s">
        <v>47</v>
      </c>
      <c r="D43" s="70"/>
      <c r="E43" s="91" t="s">
        <v>90</v>
      </c>
      <c r="F43" s="69">
        <v>3495</v>
      </c>
      <c r="G43" s="69">
        <f>F43*A43</f>
        <v>0</v>
      </c>
      <c r="H43" s="78"/>
      <c r="I43" s="69">
        <f>G43*(1-H43)</f>
        <v>0</v>
      </c>
    </row>
    <row r="44" spans="1:9" ht="12.75">
      <c r="A44" s="26"/>
      <c r="B44" s="2"/>
      <c r="C44" s="24" t="s">
        <v>59</v>
      </c>
      <c r="D44" s="10"/>
      <c r="E44" s="22"/>
      <c r="F44" s="13"/>
      <c r="G44" s="28"/>
      <c r="H44" s="79"/>
      <c r="I44" s="79"/>
    </row>
    <row r="45" spans="1:9" ht="12.75">
      <c r="A45" s="67">
        <v>0</v>
      </c>
      <c r="B45" s="67" t="s">
        <v>44</v>
      </c>
      <c r="C45" s="91" t="s">
        <v>47</v>
      </c>
      <c r="D45" s="70"/>
      <c r="E45" s="91" t="s">
        <v>91</v>
      </c>
      <c r="F45" s="69">
        <v>795</v>
      </c>
      <c r="G45" s="69">
        <f>F45*A45</f>
        <v>0</v>
      </c>
      <c r="H45" s="78"/>
      <c r="I45" s="69">
        <f>G45*(1-H45)</f>
        <v>0</v>
      </c>
    </row>
    <row r="46" spans="1:9" ht="12.75">
      <c r="A46" s="26"/>
      <c r="B46" s="2"/>
      <c r="C46" s="24" t="s">
        <v>61</v>
      </c>
      <c r="D46" s="10"/>
      <c r="E46" s="22"/>
      <c r="F46" s="13"/>
      <c r="G46" s="28"/>
      <c r="H46" s="79"/>
      <c r="I46" s="28"/>
    </row>
    <row r="47" spans="1:9" ht="12.75">
      <c r="A47" s="5"/>
      <c r="B47" s="5"/>
      <c r="C47" s="11"/>
      <c r="D47" s="12"/>
      <c r="E47" s="5"/>
      <c r="F47" s="5"/>
      <c r="G47" s="5"/>
      <c r="H47" s="81"/>
      <c r="I47" s="5"/>
    </row>
    <row r="48" spans="6:9" ht="15.75">
      <c r="F48" s="14" t="s">
        <v>23</v>
      </c>
      <c r="G48" s="41">
        <f>SUM(G23:G47)</f>
        <v>0</v>
      </c>
      <c r="I48" s="71">
        <f>SUM(I23:I47)</f>
        <v>0</v>
      </c>
    </row>
    <row r="51" spans="2:5" ht="15.75">
      <c r="B51" s="130" t="s">
        <v>3</v>
      </c>
      <c r="C51" s="131"/>
      <c r="D51" s="131"/>
      <c r="E51" s="132"/>
    </row>
    <row r="52" spans="1:9" ht="12.75">
      <c r="A52" s="19" t="s">
        <v>5</v>
      </c>
      <c r="B52" s="19" t="s">
        <v>16</v>
      </c>
      <c r="C52" s="125" t="s">
        <v>17</v>
      </c>
      <c r="D52" s="126"/>
      <c r="E52" s="19" t="s">
        <v>18</v>
      </c>
      <c r="F52" s="20" t="s">
        <v>19</v>
      </c>
      <c r="G52" s="19" t="s">
        <v>20</v>
      </c>
      <c r="H52" s="19" t="s">
        <v>102</v>
      </c>
      <c r="I52" s="19" t="s">
        <v>103</v>
      </c>
    </row>
    <row r="53" spans="1:9" ht="12.75">
      <c r="A53" s="3"/>
      <c r="B53" s="3"/>
      <c r="C53" s="6"/>
      <c r="D53" s="7"/>
      <c r="E53" s="3"/>
      <c r="F53" s="3"/>
      <c r="G53" s="3"/>
      <c r="H53" s="3"/>
      <c r="I53" s="3"/>
    </row>
    <row r="54" spans="1:9" ht="12.75">
      <c r="A54" s="67">
        <v>0</v>
      </c>
      <c r="B54" s="67" t="s">
        <v>21</v>
      </c>
      <c r="C54" s="127" t="s">
        <v>27</v>
      </c>
      <c r="D54" s="128"/>
      <c r="E54" s="89" t="s">
        <v>92</v>
      </c>
      <c r="F54" s="69" t="s">
        <v>29</v>
      </c>
      <c r="G54" s="69">
        <v>0</v>
      </c>
      <c r="H54" s="78"/>
      <c r="I54" s="82">
        <f>G54*(1-H54)</f>
        <v>0</v>
      </c>
    </row>
    <row r="55" spans="1:9" ht="12.75">
      <c r="A55" s="2"/>
      <c r="B55" s="4"/>
      <c r="C55" s="133" t="s">
        <v>108</v>
      </c>
      <c r="D55" s="124"/>
      <c r="E55" s="4"/>
      <c r="F55" s="4"/>
      <c r="G55" s="13"/>
      <c r="H55" s="80"/>
      <c r="I55" s="80"/>
    </row>
    <row r="56" spans="1:9" ht="12.75">
      <c r="A56" s="67">
        <v>0</v>
      </c>
      <c r="B56" s="67" t="s">
        <v>104</v>
      </c>
      <c r="C56" s="72" t="s">
        <v>107</v>
      </c>
      <c r="D56" s="70"/>
      <c r="E56" s="91" t="s">
        <v>93</v>
      </c>
      <c r="F56" s="69">
        <v>1350</v>
      </c>
      <c r="G56" s="69">
        <f>F56*A56</f>
        <v>0</v>
      </c>
      <c r="H56" s="78" t="s">
        <v>101</v>
      </c>
      <c r="I56" s="82">
        <f>G56</f>
        <v>0</v>
      </c>
    </row>
    <row r="57" spans="1:9" ht="12.75">
      <c r="A57" s="67">
        <v>0</v>
      </c>
      <c r="B57" s="67" t="s">
        <v>104</v>
      </c>
      <c r="C57" s="134" t="s">
        <v>109</v>
      </c>
      <c r="D57" s="128"/>
      <c r="E57" s="91" t="s">
        <v>94</v>
      </c>
      <c r="F57" s="69">
        <v>850</v>
      </c>
      <c r="G57" s="69">
        <f>F57*A57</f>
        <v>0</v>
      </c>
      <c r="H57" s="78" t="s">
        <v>101</v>
      </c>
      <c r="I57" s="82">
        <f>G57</f>
        <v>0</v>
      </c>
    </row>
    <row r="58" spans="1:9" ht="12.75">
      <c r="A58" s="2"/>
      <c r="B58" s="4"/>
      <c r="C58" s="8"/>
      <c r="D58" s="10"/>
      <c r="E58" s="4"/>
      <c r="F58" s="4"/>
      <c r="G58" s="13"/>
      <c r="H58" s="80"/>
      <c r="I58" s="80"/>
    </row>
    <row r="59" spans="1:9" ht="12.75">
      <c r="A59" s="67">
        <v>0</v>
      </c>
      <c r="B59" s="67" t="s">
        <v>22</v>
      </c>
      <c r="C59" s="127" t="s">
        <v>64</v>
      </c>
      <c r="D59" s="128"/>
      <c r="E59" s="89" t="s">
        <v>95</v>
      </c>
      <c r="F59" s="69">
        <v>150</v>
      </c>
      <c r="G59" s="69">
        <f>F59*A59</f>
        <v>0</v>
      </c>
      <c r="H59" s="78" t="s">
        <v>101</v>
      </c>
      <c r="I59" s="82">
        <f>G59</f>
        <v>0</v>
      </c>
    </row>
    <row r="60" spans="1:9" ht="12.75">
      <c r="A60" s="2"/>
      <c r="B60" s="4"/>
      <c r="C60" s="8"/>
      <c r="D60" s="10"/>
      <c r="E60" s="4"/>
      <c r="F60" s="4"/>
      <c r="G60" s="13"/>
      <c r="H60" s="80"/>
      <c r="I60" s="80"/>
    </row>
    <row r="61" spans="1:9" ht="12.75">
      <c r="A61" s="67">
        <v>0</v>
      </c>
      <c r="B61" s="67" t="s">
        <v>22</v>
      </c>
      <c r="C61" s="91" t="s">
        <v>65</v>
      </c>
      <c r="D61" s="70"/>
      <c r="E61" s="89" t="s">
        <v>96</v>
      </c>
      <c r="F61" s="73">
        <v>75</v>
      </c>
      <c r="G61" s="69">
        <f>F61*A61</f>
        <v>0</v>
      </c>
      <c r="H61" s="78" t="s">
        <v>101</v>
      </c>
      <c r="I61" s="82">
        <f>G61</f>
        <v>0</v>
      </c>
    </row>
    <row r="62" spans="1:9" ht="12.75">
      <c r="A62" s="5"/>
      <c r="B62" s="5"/>
      <c r="C62" s="95" t="s">
        <v>66</v>
      </c>
      <c r="D62" s="12"/>
      <c r="E62" s="5"/>
      <c r="F62" s="5"/>
      <c r="G62" s="5"/>
      <c r="H62" s="5"/>
      <c r="I62" s="5"/>
    </row>
    <row r="63" spans="1:7" ht="12.75">
      <c r="A63" s="9"/>
      <c r="B63" s="9"/>
      <c r="C63" s="9"/>
      <c r="D63" s="9"/>
      <c r="E63" s="9"/>
      <c r="F63" s="9"/>
      <c r="G63" s="9"/>
    </row>
    <row r="64" spans="2:5" ht="15.75">
      <c r="B64" s="130" t="s">
        <v>0</v>
      </c>
      <c r="C64" s="131"/>
      <c r="D64" s="131"/>
      <c r="E64" s="132"/>
    </row>
    <row r="65" spans="1:9" ht="12.75">
      <c r="A65" s="19" t="s">
        <v>5</v>
      </c>
      <c r="B65" s="19" t="s">
        <v>16</v>
      </c>
      <c r="C65" s="125" t="s">
        <v>24</v>
      </c>
      <c r="D65" s="126"/>
      <c r="E65" s="19" t="s">
        <v>25</v>
      </c>
      <c r="F65" s="20" t="s">
        <v>19</v>
      </c>
      <c r="G65" s="19" t="s">
        <v>20</v>
      </c>
      <c r="H65" s="19" t="s">
        <v>102</v>
      </c>
      <c r="I65" s="19" t="s">
        <v>103</v>
      </c>
    </row>
    <row r="66" spans="1:9" ht="12.75">
      <c r="A66" s="3"/>
      <c r="B66" s="3"/>
      <c r="C66" s="6"/>
      <c r="D66" s="7"/>
      <c r="E66" s="3"/>
      <c r="F66" s="3"/>
      <c r="G66" s="3"/>
      <c r="H66" s="3"/>
      <c r="I66" s="3"/>
    </row>
    <row r="67" spans="1:9" ht="12.75">
      <c r="A67" s="67">
        <v>0</v>
      </c>
      <c r="B67" s="93" t="s">
        <v>110</v>
      </c>
      <c r="C67" s="134" t="s">
        <v>62</v>
      </c>
      <c r="D67" s="128"/>
      <c r="E67" s="88" t="s">
        <v>97</v>
      </c>
      <c r="F67" s="74">
        <v>30</v>
      </c>
      <c r="G67" s="75">
        <f>A67*F67</f>
        <v>0</v>
      </c>
      <c r="H67" s="83" t="s">
        <v>101</v>
      </c>
      <c r="I67" s="83">
        <f>G67</f>
        <v>0</v>
      </c>
    </row>
    <row r="68" spans="1:9" ht="12.75">
      <c r="A68" s="2"/>
      <c r="B68" s="2"/>
      <c r="C68" s="135"/>
      <c r="D68" s="136"/>
      <c r="E68" s="4"/>
      <c r="F68" s="2"/>
      <c r="G68" s="21"/>
      <c r="H68" s="84"/>
      <c r="I68" s="84"/>
    </row>
    <row r="69" spans="1:9" ht="12.75">
      <c r="A69" s="67">
        <v>0</v>
      </c>
      <c r="B69" s="96" t="s">
        <v>110</v>
      </c>
      <c r="C69" s="94" t="s">
        <v>1</v>
      </c>
      <c r="D69" s="70"/>
      <c r="E69" s="88" t="s">
        <v>98</v>
      </c>
      <c r="F69" s="74">
        <v>20</v>
      </c>
      <c r="G69" s="75">
        <f>A69*F69</f>
        <v>0</v>
      </c>
      <c r="H69" s="83" t="s">
        <v>101</v>
      </c>
      <c r="I69" s="83">
        <f>G69</f>
        <v>0</v>
      </c>
    </row>
    <row r="70" spans="1:9" ht="12.75">
      <c r="A70" s="2"/>
      <c r="B70" s="2"/>
      <c r="C70" s="135" t="s">
        <v>26</v>
      </c>
      <c r="D70" s="136"/>
      <c r="E70" s="4"/>
      <c r="F70" s="21"/>
      <c r="G70" s="21"/>
      <c r="H70" s="85"/>
      <c r="I70" s="85"/>
    </row>
    <row r="71" spans="1:9" ht="25.5">
      <c r="A71" s="67">
        <v>0</v>
      </c>
      <c r="B71" s="97" t="s">
        <v>111</v>
      </c>
      <c r="C71" s="94" t="s">
        <v>4</v>
      </c>
      <c r="D71" s="70"/>
      <c r="E71" s="88" t="s">
        <v>99</v>
      </c>
      <c r="F71" s="74">
        <v>20</v>
      </c>
      <c r="G71" s="75">
        <f>A71*F71</f>
        <v>0</v>
      </c>
      <c r="H71" s="83" t="s">
        <v>101</v>
      </c>
      <c r="I71" s="83">
        <f>G71</f>
        <v>0</v>
      </c>
    </row>
    <row r="72" spans="1:9" ht="12.75">
      <c r="A72" s="2"/>
      <c r="B72" s="2"/>
      <c r="C72" s="135"/>
      <c r="D72" s="136"/>
      <c r="E72" s="4"/>
      <c r="F72" s="13"/>
      <c r="G72" s="21"/>
      <c r="H72" s="84"/>
      <c r="I72" s="84"/>
    </row>
    <row r="73" spans="1:9" ht="51">
      <c r="A73" s="67">
        <v>0</v>
      </c>
      <c r="B73" s="97" t="s">
        <v>112</v>
      </c>
      <c r="C73" s="94" t="s">
        <v>2</v>
      </c>
      <c r="D73" s="70"/>
      <c r="E73" s="88" t="s">
        <v>100</v>
      </c>
      <c r="F73" s="74">
        <v>20</v>
      </c>
      <c r="G73" s="75">
        <f>A73*F73</f>
        <v>0</v>
      </c>
      <c r="H73" s="83" t="s">
        <v>101</v>
      </c>
      <c r="I73" s="83">
        <f>GG73</f>
        <v>0</v>
      </c>
    </row>
    <row r="74" spans="1:9" ht="12.75">
      <c r="A74" s="2"/>
      <c r="B74" s="2"/>
      <c r="D74" s="10"/>
      <c r="E74" s="4"/>
      <c r="F74" s="13"/>
      <c r="G74" s="13"/>
      <c r="H74" s="13"/>
      <c r="I74" s="13"/>
    </row>
    <row r="75" spans="1:9" ht="12.75">
      <c r="A75" s="5"/>
      <c r="B75" s="5"/>
      <c r="C75" s="11"/>
      <c r="D75" s="12"/>
      <c r="E75" s="5"/>
      <c r="F75" s="5"/>
      <c r="G75" s="5"/>
      <c r="H75" s="5"/>
      <c r="I75" s="5"/>
    </row>
    <row r="76" spans="6:9" ht="15.75">
      <c r="F76" s="14" t="s">
        <v>30</v>
      </c>
      <c r="G76" s="86">
        <f>SUM(G53:G75)</f>
        <v>0</v>
      </c>
      <c r="I76" s="71">
        <f>SUM(I53:I75)</f>
        <v>0</v>
      </c>
    </row>
    <row r="78" spans="6:9" ht="15.75">
      <c r="F78" s="14" t="s">
        <v>31</v>
      </c>
      <c r="G78" s="86">
        <f>G48+G76</f>
        <v>0</v>
      </c>
      <c r="I78" s="92">
        <f>I48+I76</f>
        <v>0</v>
      </c>
    </row>
    <row r="79" spans="1:7" ht="12.75" customHeight="1">
      <c r="A79" s="45" t="s">
        <v>52</v>
      </c>
      <c r="F79" s="14"/>
      <c r="G79" s="18"/>
    </row>
    <row r="80" ht="12.75">
      <c r="A80" s="45" t="s">
        <v>53</v>
      </c>
    </row>
    <row r="81" spans="1:7" ht="15.75">
      <c r="A81" s="45" t="s">
        <v>57</v>
      </c>
      <c r="F81" s="14"/>
      <c r="G81" s="18"/>
    </row>
    <row r="82" ht="12.75">
      <c r="A82" s="45" t="s">
        <v>63</v>
      </c>
    </row>
  </sheetData>
  <sheetProtection/>
  <mergeCells count="31">
    <mergeCell ref="H7:I7"/>
    <mergeCell ref="H8:I8"/>
    <mergeCell ref="H9:I9"/>
    <mergeCell ref="C33:D33"/>
    <mergeCell ref="C34:D34"/>
    <mergeCell ref="C41:D41"/>
    <mergeCell ref="C32:D32"/>
    <mergeCell ref="C30:D30"/>
    <mergeCell ref="C67:D67"/>
    <mergeCell ref="C68:D68"/>
    <mergeCell ref="C70:D70"/>
    <mergeCell ref="C65:D65"/>
    <mergeCell ref="C59:D59"/>
    <mergeCell ref="C72:D72"/>
    <mergeCell ref="C39:D39"/>
    <mergeCell ref="C28:D28"/>
    <mergeCell ref="B22:E22"/>
    <mergeCell ref="C55:D55"/>
    <mergeCell ref="C57:D57"/>
    <mergeCell ref="B64:E64"/>
    <mergeCell ref="C42:D42"/>
    <mergeCell ref="C26:D26"/>
    <mergeCell ref="C52:D52"/>
    <mergeCell ref="C54:D54"/>
    <mergeCell ref="B21:E21"/>
    <mergeCell ref="C23:D23"/>
    <mergeCell ref="C25:D25"/>
    <mergeCell ref="C29:D29"/>
    <mergeCell ref="C31:D31"/>
    <mergeCell ref="B51:E51"/>
    <mergeCell ref="C37:D37"/>
  </mergeCells>
  <printOptions/>
  <pageMargins left="0.5" right="0.5" top="0.5" bottom="0.5" header="0.5" footer="0.5"/>
  <pageSetup fitToHeight="1" fitToWidth="1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 Control Systems ULC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慒摮⁹汋獡敳n</dc:creator>
  <cp:keywords/>
  <dc:description/>
  <cp:lastModifiedBy>Scott Howard</cp:lastModifiedBy>
  <cp:lastPrinted>2009-08-13T18:59:44Z</cp:lastPrinted>
  <dcterms:created xsi:type="dcterms:W3CDTF">2009-01-15T02:29:09Z</dcterms:created>
  <dcterms:modified xsi:type="dcterms:W3CDTF">2010-01-15T18:34:26Z</dcterms:modified>
  <cp:category/>
  <cp:version/>
  <cp:contentType/>
  <cp:contentStatus/>
</cp:coreProperties>
</file>